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35" windowHeight="78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<sst xmlns="http://schemas.openxmlformats.org/spreadsheetml/2006/main" count="69" uniqueCount="60">
  <si>
    <t>ROMANIA</t>
  </si>
  <si>
    <t xml:space="preserve">JUDEȚUL HUNEDOARA </t>
  </si>
  <si>
    <t xml:space="preserve">ORAȘUL  SIMERIA                                                                                                                                                                                            </t>
  </si>
  <si>
    <t>DIRECȚIA ECONOMICĂ</t>
  </si>
  <si>
    <t>SURSA C</t>
  </si>
  <si>
    <t>MII LEI</t>
  </si>
  <si>
    <t>Denumirea obiectivului</t>
  </si>
  <si>
    <t>Valoarea totală la data aprobării doc.</t>
  </si>
  <si>
    <t>Valoarea totală actualizată</t>
  </si>
  <si>
    <t>Cheltuieli totale</t>
  </si>
  <si>
    <t xml:space="preserve">                                               finantate din</t>
  </si>
  <si>
    <t>Capaci-tăți</t>
  </si>
  <si>
    <t>Termen p.i.f.</t>
  </si>
  <si>
    <t>Surse proprii</t>
  </si>
  <si>
    <t>Credite bancare interne</t>
  </si>
  <si>
    <t>Credite bancare externe</t>
  </si>
  <si>
    <t>Alte surse constituite potrivit lg.</t>
  </si>
  <si>
    <t>Total alocații bugetare</t>
  </si>
  <si>
    <t xml:space="preserve">       din care</t>
  </si>
  <si>
    <t>de la bugetul local ( 71 )</t>
  </si>
  <si>
    <t>pe seama transf.de la bug.de stat (58 )</t>
  </si>
  <si>
    <t>TOTAL.din care</t>
  </si>
  <si>
    <t>A .Lucrări în continuare</t>
  </si>
  <si>
    <t>DIN TOTAL, DESFĂȘURAT,POTRIVIT CLASIFICAȚIEI, PE SUBCAPITOLE :</t>
  </si>
  <si>
    <t>TOTAL CAPITOL</t>
  </si>
  <si>
    <t xml:space="preserve">    </t>
  </si>
  <si>
    <t>CAP.65 ALTE CHELTUIELI ÎN DOM. ÎNVĂȚĂMÂNTULUI</t>
  </si>
  <si>
    <t>Reabilitare, modernizare, extindere și dotare  Colegiul Tehnic  de Transport Feroviar ”Anghel Saligny”- școala  Gimnazială Sigismund Toduță, oraș Simeria. jud. Hunedoara (710101)</t>
  </si>
  <si>
    <t>Reabilitare, modernizare, extindere  și dotare Colegiul Tehnic de Transport  Feroviar “Anghel Saligny, oraș Simeria, jud. Hunedoara (710101)</t>
  </si>
  <si>
    <t>CAP. 70 SERVICII ȘI DEZVOLTARE PUBLICĂ, LOCUINȚE</t>
  </si>
  <si>
    <t>A.Lucrări în continuare</t>
  </si>
  <si>
    <t>Reabilitare și extinderea rețelei de alimentare cu apă, oraș Simeria, jud. Hunedoara (710101 )</t>
  </si>
  <si>
    <t>CAP.84  STRĂZI</t>
  </si>
  <si>
    <t>A.Lucrări in continuare</t>
  </si>
  <si>
    <t>Zonă de agrement și activități sportive Lunca Mureșului, orașul Simeia-Elaborare documentații tehnico-economice fazele SF/PT, verificare proiect și asistență tehnică din partea proiectantului ( 710130 )</t>
  </si>
  <si>
    <t>Realizarea Parcului arheologic Măgura Uroiului "Petris Arheoparc"-Elaborare documentații tehnico-economice fazele PUZ-CP, SF/PT, verificare proiect și asistență tehnică din partea proiectantului ( 710130 )</t>
  </si>
  <si>
    <t>Înființare centru de asistență comunitară în orașul Simeria-Elaborare documentații tehnico-economice fazele SF/PT, verificare proiect și asistență tehnică din partea proiectantului                      ( 710130 )</t>
  </si>
  <si>
    <t>Îmbunătățirea calității vieții populației  orașului Simeria prin investiții în obiective educaționale și spatii publice (580101=107.38; 580103=95.20)</t>
  </si>
  <si>
    <t>Reabilitare și extindere infrastructură rutieră și pietonală,oraș Simeria (710101)</t>
  </si>
  <si>
    <t>CAP. 74 CANALIZARE ȘI TRATAREA APELOR REZIDUALE</t>
  </si>
  <si>
    <t>Realizare rețea canalizare menajeră în localitatea Uroi, oraș Simeria (710101 )</t>
  </si>
  <si>
    <t>Studii de fezabilitate  ( 710130)</t>
  </si>
  <si>
    <t xml:space="preserve"> LISTA OBIECTIVELOR DE INVESTIȚII BUGETUL ÎMPRUMUTULUI   PE ANUL 2024</t>
  </si>
  <si>
    <t>Inițiator</t>
  </si>
  <si>
    <t>Avizat,</t>
  </si>
  <si>
    <t>Primar,</t>
  </si>
  <si>
    <t>Bedea Iulius-Gelu</t>
  </si>
  <si>
    <t>Secretar General</t>
  </si>
  <si>
    <t>Jr. Todor Nicolae-Adrian</t>
  </si>
  <si>
    <t>Realizare rețea canalizare menajeră în localitatea Săulești, oraș Simeria (710101 )</t>
  </si>
  <si>
    <t>Realizare rețea canalizare menajeră în localitatea Simeria Veche, oraș Simeria (710101 )</t>
  </si>
  <si>
    <t>B.Lucrare nouă</t>
  </si>
  <si>
    <t>Construirea unui complex de locuițe sociale, în orașul Simeria (710101 )</t>
  </si>
  <si>
    <t xml:space="preserve"> Modernizare str 1 Decembrie si amenajarea intersectiei str 1 Decemrie cu Soseaua Nationala ( DN 7 ) (710101)</t>
  </si>
  <si>
    <t>B. Lucrare nouă</t>
  </si>
  <si>
    <t xml:space="preserve">Reabilitarea  iluminatului  public în orașul   Simeria (580103=67.55 ) </t>
  </si>
  <si>
    <t>Lucrări de intervenții pentru creșterea performanței energetice a blocurilor de locuințe – 2. A. B. A1. B1. C1. D1. situate pe strada 1 Decembrie. orașul  Simeria. județul Hunedoara    (580103=313.73)</t>
  </si>
  <si>
    <t>C. Alte cheltuieli.de investitii</t>
  </si>
  <si>
    <t>Statii de reincarcare vehicule electrice în orașul Simeria, jud. Hunedoara (710101)</t>
  </si>
  <si>
    <t>ANEXA NR. 3  la HCL  Nr.  ......./2024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</si>
</sst>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2" fontId="42" fillId="0" borderId="11" xfId="0" applyNumberFormat="1" applyFont="1" applyBorder="1" applyAlignment="1">
      <alignment horizontal="right" vertical="center" wrapText="1"/>
    </xf>
    <xf numFmtId="0" fontId="42" fillId="0" borderId="13" xfId="0" applyFont="1" applyBorder="1" applyAlignment="1">
      <alignment horizontal="left" vertical="center" wrapText="1"/>
    </xf>
    <xf numFmtId="2" fontId="42" fillId="0" borderId="14" xfId="0" applyNumberFormat="1" applyFont="1" applyBorder="1" applyAlignment="1">
      <alignment horizontal="right"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2" fontId="40" fillId="0" borderId="11" xfId="0" applyNumberFormat="1" applyFont="1" applyBorder="1" applyAlignment="1">
      <alignment horizontal="right" vertical="center" wrapText="1"/>
    </xf>
    <xf numFmtId="2" fontId="40" fillId="0" borderId="11" xfId="0" applyNumberFormat="1" applyFont="1" applyBorder="1" applyAlignment="1">
      <alignment horizontal="center" vertical="center" wrapText="1"/>
    </xf>
    <xf numFmtId="2" fontId="40" fillId="0" borderId="11" xfId="0" applyNumberFormat="1" applyFont="1" applyBorder="1" applyAlignment="1">
      <alignment vertical="center" wrapText="1"/>
    </xf>
    <xf numFmtId="2" fontId="40" fillId="0" borderId="15" xfId="0" applyNumberFormat="1" applyFont="1" applyBorder="1" applyAlignment="1">
      <alignment vertical="center" wrapText="1"/>
    </xf>
    <xf numFmtId="2" fontId="41" fillId="0" borderId="16" xfId="0" applyNumberFormat="1" applyFont="1" applyBorder="1" applyAlignment="1">
      <alignment wrapText="1"/>
    </xf>
    <xf numFmtId="2" fontId="41" fillId="0" borderId="13" xfId="0" applyNumberFormat="1" applyFont="1" applyBorder="1" applyAlignment="1">
      <alignment wrapText="1"/>
    </xf>
    <xf numFmtId="2" fontId="40" fillId="0" borderId="13" xfId="0" applyNumberFormat="1" applyFont="1" applyBorder="1" applyAlignment="1">
      <alignment horizontal="right" vertical="center" wrapText="1"/>
    </xf>
    <xf numFmtId="2" fontId="40" fillId="0" borderId="17" xfId="0" applyNumberFormat="1" applyFont="1" applyBorder="1" applyAlignment="1">
      <alignment vertical="center" wrapText="1"/>
    </xf>
    <xf numFmtId="2" fontId="40" fillId="0" borderId="0" xfId="0" applyNumberFormat="1" applyFont="1" applyBorder="1" applyAlignment="1">
      <alignment horizontal="right" vertical="center" wrapText="1"/>
    </xf>
    <xf numFmtId="2" fontId="41" fillId="0" borderId="0" xfId="0" applyNumberFormat="1" applyFont="1" applyBorder="1" applyAlignment="1">
      <alignment wrapText="1"/>
    </xf>
    <xf numFmtId="2" fontId="40" fillId="0" borderId="0" xfId="0" applyNumberFormat="1" applyFont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2" fontId="42" fillId="0" borderId="12" xfId="0" applyNumberFormat="1" applyFont="1" applyBorder="1" applyAlignment="1">
      <alignment horizontal="right" vertical="center" wrapText="1"/>
    </xf>
    <xf numFmtId="2" fontId="42" fillId="0" borderId="18" xfId="0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 vertical="center" wrapText="1"/>
    </xf>
    <xf numFmtId="0" fontId="40" fillId="0" borderId="12" xfId="0" applyFont="1" applyBorder="1" applyAlignment="1">
      <alignment horizontal="left" vertical="center" wrapText="1"/>
    </xf>
    <xf numFmtId="2" fontId="40" fillId="0" borderId="19" xfId="0" applyNumberFormat="1" applyFont="1" applyBorder="1" applyAlignment="1">
      <alignment horizontal="right" vertical="center" wrapText="1"/>
    </xf>
    <xf numFmtId="2" fontId="40" fillId="0" borderId="13" xfId="0" applyNumberFormat="1" applyFont="1" applyBorder="1" applyAlignment="1">
      <alignment vertical="center" wrapText="1"/>
    </xf>
    <xf numFmtId="2" fontId="40" fillId="0" borderId="19" xfId="0" applyNumberFormat="1" applyFont="1" applyBorder="1" applyAlignment="1">
      <alignment vertical="center" wrapText="1"/>
    </xf>
    <xf numFmtId="0" fontId="40" fillId="33" borderId="10" xfId="0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2" fontId="38" fillId="0" borderId="0" xfId="0" applyNumberFormat="1" applyFont="1" applyAlignment="1">
      <alignment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9" xfId="0" applyNumberFormat="1" applyFont="1" applyBorder="1" applyAlignment="1">
      <alignment horizontal="right" vertical="center" wrapText="1"/>
    </xf>
    <xf numFmtId="2" fontId="23" fillId="0" borderId="19" xfId="0" applyNumberFormat="1" applyFont="1" applyBorder="1" applyAlignment="1">
      <alignment wrapText="1"/>
    </xf>
    <xf numFmtId="2" fontId="2" fillId="0" borderId="13" xfId="0" applyNumberFormat="1" applyFont="1" applyBorder="1" applyAlignment="1">
      <alignment vertical="center" wrapText="1"/>
    </xf>
    <xf numFmtId="2" fontId="2" fillId="0" borderId="19" xfId="0" applyNumberFormat="1" applyFont="1" applyBorder="1" applyAlignment="1">
      <alignment vertical="center" wrapText="1"/>
    </xf>
    <xf numFmtId="2" fontId="2" fillId="0" borderId="14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3" fillId="0" borderId="15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vertical="center" wrapText="1"/>
    </xf>
    <xf numFmtId="2" fontId="2" fillId="0" borderId="15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40" fillId="0" borderId="0" xfId="0" applyFont="1" applyAlignment="1">
      <alignment horizontal="left" vertical="center" wrapText="1"/>
    </xf>
    <xf numFmtId="0" fontId="41" fillId="0" borderId="13" xfId="0" applyFont="1" applyBorder="1" applyAlignment="1">
      <alignment horizontal="center" vertical="center" wrapText="1"/>
    </xf>
    <xf numFmtId="2" fontId="40" fillId="0" borderId="15" xfId="0" applyNumberFormat="1" applyFont="1" applyBorder="1" applyAlignment="1">
      <alignment horizontal="right" vertical="center" wrapText="1"/>
    </xf>
    <xf numFmtId="0" fontId="40" fillId="33" borderId="16" xfId="0" applyFont="1" applyFill="1" applyBorder="1" applyAlignment="1">
      <alignment horizontal="left" vertical="center" wrapText="1"/>
    </xf>
    <xf numFmtId="2" fontId="40" fillId="0" borderId="20" xfId="0" applyNumberFormat="1" applyFont="1" applyBorder="1" applyAlignment="1">
      <alignment horizontal="right" vertical="center" wrapText="1"/>
    </xf>
    <xf numFmtId="2" fontId="41" fillId="0" borderId="21" xfId="0" applyNumberFormat="1" applyFont="1" applyBorder="1" applyAlignment="1">
      <alignment wrapText="1"/>
    </xf>
    <xf numFmtId="2" fontId="40" fillId="0" borderId="17" xfId="0" applyNumberFormat="1" applyFont="1" applyBorder="1" applyAlignment="1">
      <alignment horizontal="right" vertical="center" wrapText="1"/>
    </xf>
    <xf numFmtId="0" fontId="42" fillId="33" borderId="13" xfId="0" applyFont="1" applyFill="1" applyBorder="1" applyAlignment="1">
      <alignment horizontal="left" vertical="center" wrapText="1"/>
    </xf>
    <xf numFmtId="2" fontId="42" fillId="0" borderId="19" xfId="0" applyNumberFormat="1" applyFont="1" applyBorder="1" applyAlignment="1">
      <alignment horizontal="right" vertical="center" wrapText="1"/>
    </xf>
    <xf numFmtId="2" fontId="42" fillId="0" borderId="13" xfId="0" applyNumberFormat="1" applyFont="1" applyBorder="1" applyAlignment="1">
      <alignment horizontal="right" vertical="center" wrapText="1"/>
    </xf>
    <xf numFmtId="2" fontId="2" fillId="0" borderId="22" xfId="0" applyNumberFormat="1" applyFont="1" applyBorder="1" applyAlignment="1">
      <alignment horizontal="right" vertical="center" wrapText="1"/>
    </xf>
    <xf numFmtId="2" fontId="40" fillId="0" borderId="22" xfId="0" applyNumberFormat="1" applyFont="1" applyBorder="1" applyAlignment="1">
      <alignment horizontal="right" vertical="center" wrapText="1"/>
    </xf>
    <xf numFmtId="2" fontId="40" fillId="0" borderId="22" xfId="0" applyNumberFormat="1" applyFont="1" applyBorder="1" applyAlignment="1">
      <alignment vertical="center" wrapText="1"/>
    </xf>
    <xf numFmtId="0" fontId="2" fillId="33" borderId="23" xfId="0" applyFont="1" applyFill="1" applyBorder="1" applyAlignment="1">
      <alignment horizontal="left" vertical="center" wrapText="1"/>
    </xf>
    <xf numFmtId="2" fontId="40" fillId="0" borderId="24" xfId="0" applyNumberFormat="1" applyFont="1" applyBorder="1" applyAlignment="1">
      <alignment vertical="center" wrapText="1"/>
    </xf>
    <xf numFmtId="2" fontId="2" fillId="33" borderId="25" xfId="0" applyNumberFormat="1" applyFont="1" applyFill="1" applyBorder="1" applyAlignment="1">
      <alignment horizontal="left" vertical="center" wrapText="1"/>
    </xf>
    <xf numFmtId="2" fontId="2" fillId="0" borderId="26" xfId="0" applyNumberFormat="1" applyFont="1" applyBorder="1" applyAlignment="1">
      <alignment horizontal="right" vertical="center" wrapText="1"/>
    </xf>
    <xf numFmtId="2" fontId="40" fillId="0" borderId="26" xfId="0" applyNumberFormat="1" applyFont="1" applyBorder="1" applyAlignment="1">
      <alignment horizontal="right" vertical="center" wrapText="1"/>
    </xf>
    <xf numFmtId="2" fontId="40" fillId="0" borderId="26" xfId="0" applyNumberFormat="1" applyFont="1" applyBorder="1" applyAlignment="1">
      <alignment vertical="center" wrapText="1"/>
    </xf>
    <xf numFmtId="2" fontId="40" fillId="0" borderId="27" xfId="0" applyNumberFormat="1" applyFont="1" applyBorder="1" applyAlignment="1">
      <alignment vertical="center" wrapText="1"/>
    </xf>
    <xf numFmtId="2" fontId="3" fillId="0" borderId="19" xfId="0" applyNumberFormat="1" applyFont="1" applyBorder="1" applyAlignment="1">
      <alignment horizontal="right" vertical="center" wrapText="1"/>
    </xf>
    <xf numFmtId="0" fontId="42" fillId="0" borderId="28" xfId="0" applyFont="1" applyBorder="1" applyAlignment="1">
      <alignment horizontal="left" vertical="center" wrapText="1"/>
    </xf>
    <xf numFmtId="2" fontId="42" fillId="0" borderId="17" xfId="0" applyNumberFormat="1" applyFont="1" applyBorder="1" applyAlignment="1">
      <alignment horizontal="right" vertical="center" wrapText="1"/>
    </xf>
    <xf numFmtId="0" fontId="42" fillId="0" borderId="12" xfId="0" applyFont="1" applyBorder="1" applyAlignment="1">
      <alignment horizontal="left" vertical="center" wrapText="1"/>
    </xf>
    <xf numFmtId="2" fontId="2" fillId="33" borderId="29" xfId="0" applyNumberFormat="1" applyFont="1" applyFill="1" applyBorder="1" applyAlignment="1">
      <alignment horizontal="left" vertical="center" wrapText="1"/>
    </xf>
    <xf numFmtId="2" fontId="2" fillId="0" borderId="30" xfId="0" applyNumberFormat="1" applyFont="1" applyBorder="1" applyAlignment="1">
      <alignment horizontal="right" vertical="center" wrapText="1"/>
    </xf>
    <xf numFmtId="0" fontId="40" fillId="0" borderId="13" xfId="0" applyFont="1" applyBorder="1" applyAlignment="1">
      <alignment vertical="center" wrapText="1"/>
    </xf>
    <xf numFmtId="2" fontId="40" fillId="0" borderId="31" xfId="0" applyNumberFormat="1" applyFont="1" applyBorder="1" applyAlignment="1">
      <alignment horizontal="right" vertical="center" wrapText="1"/>
    </xf>
    <xf numFmtId="2" fontId="40" fillId="0" borderId="30" xfId="0" applyNumberFormat="1" applyFont="1" applyBorder="1" applyAlignment="1">
      <alignment horizontal="right" vertical="center" wrapText="1"/>
    </xf>
    <xf numFmtId="2" fontId="40" fillId="0" borderId="32" xfId="0" applyNumberFormat="1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0" fontId="40" fillId="0" borderId="13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vertical="center" wrapText="1"/>
    </xf>
    <xf numFmtId="2" fontId="40" fillId="0" borderId="14" xfId="0" applyNumberFormat="1" applyFont="1" applyBorder="1" applyAlignment="1">
      <alignment vertical="center" wrapText="1"/>
    </xf>
    <xf numFmtId="2" fontId="3" fillId="0" borderId="13" xfId="0" applyNumberFormat="1" applyFont="1" applyBorder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2" fontId="40" fillId="0" borderId="28" xfId="0" applyNumberFormat="1" applyFont="1" applyBorder="1" applyAlignment="1">
      <alignment horizontal="center" vertical="center" wrapText="1"/>
    </xf>
    <xf numFmtId="2" fontId="41" fillId="0" borderId="16" xfId="0" applyNumberFormat="1" applyFont="1" applyBorder="1" applyAlignment="1">
      <alignment horizontal="center" wrapText="1"/>
    </xf>
    <xf numFmtId="2" fontId="41" fillId="0" borderId="10" xfId="0" applyNumberFormat="1" applyFont="1" applyBorder="1" applyAlignment="1">
      <alignment horizont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2" fillId="0" borderId="33" xfId="0" applyFont="1" applyBorder="1" applyAlignment="1">
      <alignment vertical="center" wrapText="1"/>
    </xf>
    <xf numFmtId="0" fontId="42" fillId="0" borderId="34" xfId="0" applyFont="1" applyBorder="1" applyAlignment="1">
      <alignment vertical="center" wrapText="1"/>
    </xf>
    <xf numFmtId="0" fontId="42" fillId="0" borderId="17" xfId="0" applyFont="1" applyBorder="1" applyAlignment="1">
      <alignment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4"/>
  <sheetViews>
    <sheetView tabSelected="1" zoomScalePageLayoutView="0" workbookViewId="0" topLeftCell="A1">
      <selection activeCell="K1" sqref="K1:O1"/>
    </sheetView>
  </sheetViews>
  <sheetFormatPr defaultColWidth="9.140625" defaultRowHeight="15"/>
  <cols>
    <col min="1" max="1" width="9.140625" style="3" customWidth="1"/>
    <col min="2" max="2" width="35.00390625" style="5" customWidth="1"/>
    <col min="3" max="3" width="10.57421875" style="5" bestFit="1" customWidth="1"/>
    <col min="4" max="4" width="13.7109375" style="5" customWidth="1"/>
    <col min="5" max="5" width="12.00390625" style="5" customWidth="1"/>
    <col min="6" max="8" width="9.28125" style="5" bestFit="1" customWidth="1"/>
    <col min="9" max="9" width="8.7109375" style="5" customWidth="1"/>
    <col min="10" max="10" width="9.28125" style="5" bestFit="1" customWidth="1"/>
    <col min="11" max="11" width="12.7109375" style="5" customWidth="1"/>
    <col min="12" max="12" width="11.140625" style="5" customWidth="1"/>
    <col min="13" max="13" width="10.57421875" style="5" customWidth="1"/>
    <col min="14" max="14" width="8.421875" style="5" customWidth="1"/>
    <col min="15" max="15" width="8.57421875" style="5" customWidth="1"/>
    <col min="16" max="16384" width="9.140625" style="3" customWidth="1"/>
  </cols>
  <sheetData>
    <row r="1" spans="2:15" ht="15.75" customHeight="1">
      <c r="B1" s="4" t="s">
        <v>0</v>
      </c>
      <c r="E1" s="6"/>
      <c r="K1" s="87" t="s">
        <v>59</v>
      </c>
      <c r="L1" s="87"/>
      <c r="M1" s="87"/>
      <c r="N1" s="87"/>
      <c r="O1" s="87"/>
    </row>
    <row r="2" spans="2:5" ht="15.75">
      <c r="B2" s="4" t="s">
        <v>1</v>
      </c>
      <c r="E2" s="6"/>
    </row>
    <row r="3" spans="2:5" ht="15.75">
      <c r="B3" s="4" t="s">
        <v>2</v>
      </c>
      <c r="E3" s="6"/>
    </row>
    <row r="4" spans="2:5" ht="15.75">
      <c r="B4" s="4" t="s">
        <v>3</v>
      </c>
      <c r="E4" s="6"/>
    </row>
    <row r="5" spans="2:5" ht="16.5" thickBot="1">
      <c r="B5" s="52"/>
      <c r="E5" s="6"/>
    </row>
    <row r="6" spans="2:15" ht="38.25" customHeight="1" thickBot="1">
      <c r="B6" s="109" t="s">
        <v>42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2:5" ht="15.75">
      <c r="B7" s="4"/>
      <c r="E7" s="6"/>
    </row>
    <row r="8" spans="2:15" ht="16.5" thickBot="1">
      <c r="B8" s="4" t="s">
        <v>4</v>
      </c>
      <c r="E8" s="6"/>
      <c r="O8" s="5" t="s">
        <v>5</v>
      </c>
    </row>
    <row r="9" spans="2:15" ht="16.5" thickBot="1">
      <c r="B9" s="118" t="s">
        <v>6</v>
      </c>
      <c r="C9" s="90" t="s">
        <v>7</v>
      </c>
      <c r="D9" s="90" t="s">
        <v>8</v>
      </c>
      <c r="E9" s="95" t="s">
        <v>9</v>
      </c>
      <c r="F9" s="98" t="s">
        <v>10</v>
      </c>
      <c r="G9" s="99"/>
      <c r="H9" s="99"/>
      <c r="I9" s="99"/>
      <c r="J9" s="99"/>
      <c r="K9" s="99"/>
      <c r="L9" s="99"/>
      <c r="M9" s="100"/>
      <c r="N9" s="90" t="s">
        <v>11</v>
      </c>
      <c r="O9" s="90" t="s">
        <v>12</v>
      </c>
    </row>
    <row r="10" spans="2:15" ht="15.75">
      <c r="B10" s="119"/>
      <c r="C10" s="93"/>
      <c r="D10" s="93"/>
      <c r="E10" s="96"/>
      <c r="F10" s="105" t="s">
        <v>13</v>
      </c>
      <c r="G10" s="106"/>
      <c r="H10" s="90" t="s">
        <v>14</v>
      </c>
      <c r="I10" s="90" t="s">
        <v>15</v>
      </c>
      <c r="J10" s="90" t="s">
        <v>16</v>
      </c>
      <c r="K10" s="90" t="s">
        <v>17</v>
      </c>
      <c r="L10" s="105" t="s">
        <v>18</v>
      </c>
      <c r="M10" s="106"/>
      <c r="N10" s="103"/>
      <c r="O10" s="103"/>
    </row>
    <row r="11" spans="2:15" ht="16.5" thickBot="1">
      <c r="B11" s="120"/>
      <c r="C11" s="93"/>
      <c r="D11" s="93"/>
      <c r="E11" s="96"/>
      <c r="F11" s="116"/>
      <c r="G11" s="117"/>
      <c r="H11" s="93"/>
      <c r="I11" s="93"/>
      <c r="J11" s="93"/>
      <c r="K11" s="103"/>
      <c r="L11" s="107"/>
      <c r="M11" s="108"/>
      <c r="N11" s="103"/>
      <c r="O11" s="103"/>
    </row>
    <row r="12" spans="2:15" ht="15.75">
      <c r="B12" s="120"/>
      <c r="C12" s="93"/>
      <c r="D12" s="93"/>
      <c r="E12" s="96"/>
      <c r="F12" s="116"/>
      <c r="G12" s="117"/>
      <c r="H12" s="93"/>
      <c r="I12" s="93"/>
      <c r="J12" s="93"/>
      <c r="K12" s="103"/>
      <c r="L12" s="90" t="s">
        <v>19</v>
      </c>
      <c r="M12" s="90" t="s">
        <v>20</v>
      </c>
      <c r="N12" s="103"/>
      <c r="O12" s="103"/>
    </row>
    <row r="13" spans="2:15" ht="45" customHeight="1" thickBot="1">
      <c r="B13" s="121"/>
      <c r="C13" s="94"/>
      <c r="D13" s="94"/>
      <c r="E13" s="97"/>
      <c r="F13" s="107"/>
      <c r="G13" s="108"/>
      <c r="H13" s="94"/>
      <c r="I13" s="94"/>
      <c r="J13" s="94"/>
      <c r="K13" s="104"/>
      <c r="L13" s="91"/>
      <c r="M13" s="91"/>
      <c r="N13" s="104"/>
      <c r="O13" s="104"/>
    </row>
    <row r="14" spans="2:15" ht="16.5" thickBot="1">
      <c r="B14" s="1">
        <v>1</v>
      </c>
      <c r="C14" s="7">
        <v>2</v>
      </c>
      <c r="D14" s="7">
        <v>3</v>
      </c>
      <c r="E14" s="7">
        <v>4</v>
      </c>
      <c r="F14" s="7">
        <v>5</v>
      </c>
      <c r="G14" s="8">
        <v>6</v>
      </c>
      <c r="H14" s="9">
        <v>7</v>
      </c>
      <c r="I14" s="8">
        <v>8</v>
      </c>
      <c r="J14" s="9">
        <v>9</v>
      </c>
      <c r="K14" s="8">
        <v>10</v>
      </c>
      <c r="L14" s="7">
        <v>11</v>
      </c>
      <c r="M14" s="8">
        <v>12</v>
      </c>
      <c r="N14" s="9">
        <v>13</v>
      </c>
      <c r="O14" s="9">
        <v>14</v>
      </c>
    </row>
    <row r="15" spans="2:15" ht="16.5" thickBot="1">
      <c r="B15" s="10" t="s">
        <v>21</v>
      </c>
      <c r="C15" s="11">
        <f>C16+C17+C18</f>
        <v>6276.64</v>
      </c>
      <c r="D15" s="11">
        <f aca="true" t="shared" si="0" ref="D15:O15">D16+D17+D18</f>
        <v>6276.64</v>
      </c>
      <c r="E15" s="11">
        <f t="shared" si="0"/>
        <v>6276.64</v>
      </c>
      <c r="F15" s="11">
        <f t="shared" si="0"/>
        <v>0</v>
      </c>
      <c r="G15" s="11">
        <f t="shared" si="0"/>
        <v>0</v>
      </c>
      <c r="H15" s="11">
        <f t="shared" si="0"/>
        <v>0</v>
      </c>
      <c r="I15" s="11">
        <f t="shared" si="0"/>
        <v>0</v>
      </c>
      <c r="J15" s="11">
        <f t="shared" si="0"/>
        <v>0</v>
      </c>
      <c r="K15" s="11">
        <f t="shared" si="0"/>
        <v>6276.64</v>
      </c>
      <c r="L15" s="11">
        <f t="shared" si="0"/>
        <v>5895.360000000001</v>
      </c>
      <c r="M15" s="11">
        <f t="shared" si="0"/>
        <v>381.28000000000003</v>
      </c>
      <c r="N15" s="11">
        <f t="shared" si="0"/>
        <v>0</v>
      </c>
      <c r="O15" s="11">
        <f t="shared" si="0"/>
        <v>0</v>
      </c>
    </row>
    <row r="16" spans="2:15" ht="16.5" thickBot="1">
      <c r="B16" s="73" t="s">
        <v>22</v>
      </c>
      <c r="C16" s="74">
        <f>C25+C32+C45+C53</f>
        <v>3873.57</v>
      </c>
      <c r="D16" s="74">
        <f aca="true" t="shared" si="1" ref="D16:O16">D25+D32+D45+D53</f>
        <v>3873.57</v>
      </c>
      <c r="E16" s="74">
        <f t="shared" si="1"/>
        <v>3873.57</v>
      </c>
      <c r="F16" s="74">
        <f t="shared" si="1"/>
        <v>0</v>
      </c>
      <c r="G16" s="74">
        <f t="shared" si="1"/>
        <v>0</v>
      </c>
      <c r="H16" s="74">
        <f t="shared" si="1"/>
        <v>0</v>
      </c>
      <c r="I16" s="74">
        <f t="shared" si="1"/>
        <v>0</v>
      </c>
      <c r="J16" s="74">
        <f t="shared" si="1"/>
        <v>0</v>
      </c>
      <c r="K16" s="74">
        <f t="shared" si="1"/>
        <v>3873.57</v>
      </c>
      <c r="L16" s="74">
        <f t="shared" si="1"/>
        <v>3492.2900000000004</v>
      </c>
      <c r="M16" s="74">
        <f t="shared" si="1"/>
        <v>381.28000000000003</v>
      </c>
      <c r="N16" s="74">
        <f t="shared" si="1"/>
        <v>0</v>
      </c>
      <c r="O16" s="74">
        <f t="shared" si="1"/>
        <v>0</v>
      </c>
    </row>
    <row r="17" spans="2:15" ht="16.5" thickBot="1">
      <c r="B17" s="75" t="s">
        <v>54</v>
      </c>
      <c r="C17" s="61">
        <f>C36+C47+C55</f>
        <v>1506.23</v>
      </c>
      <c r="D17" s="61">
        <f aca="true" t="shared" si="2" ref="D17:O17">D36+D47+D55</f>
        <v>1506.23</v>
      </c>
      <c r="E17" s="61">
        <f t="shared" si="2"/>
        <v>1506.23</v>
      </c>
      <c r="F17" s="61">
        <f t="shared" si="2"/>
        <v>0</v>
      </c>
      <c r="G17" s="61">
        <f t="shared" si="2"/>
        <v>0</v>
      </c>
      <c r="H17" s="61">
        <f t="shared" si="2"/>
        <v>0</v>
      </c>
      <c r="I17" s="61">
        <f t="shared" si="2"/>
        <v>0</v>
      </c>
      <c r="J17" s="61">
        <f t="shared" si="2"/>
        <v>0</v>
      </c>
      <c r="K17" s="61">
        <f t="shared" si="2"/>
        <v>1506.23</v>
      </c>
      <c r="L17" s="61">
        <f t="shared" si="2"/>
        <v>1506.23</v>
      </c>
      <c r="M17" s="61">
        <f t="shared" si="2"/>
        <v>0</v>
      </c>
      <c r="N17" s="61">
        <f t="shared" si="2"/>
        <v>0</v>
      </c>
      <c r="O17" s="61">
        <f t="shared" si="2"/>
        <v>0</v>
      </c>
    </row>
    <row r="18" spans="2:15" ht="16.5" thickBot="1">
      <c r="B18" s="10" t="s">
        <v>57</v>
      </c>
      <c r="C18" s="11">
        <f>C38+C58</f>
        <v>896.8399999999999</v>
      </c>
      <c r="D18" s="11">
        <f aca="true" t="shared" si="3" ref="D18:O18">D38+D58</f>
        <v>896.8399999999999</v>
      </c>
      <c r="E18" s="11">
        <f t="shared" si="3"/>
        <v>896.8399999999999</v>
      </c>
      <c r="F18" s="11">
        <f t="shared" si="3"/>
        <v>0</v>
      </c>
      <c r="G18" s="11">
        <f t="shared" si="3"/>
        <v>0</v>
      </c>
      <c r="H18" s="11">
        <f t="shared" si="3"/>
        <v>0</v>
      </c>
      <c r="I18" s="11">
        <f t="shared" si="3"/>
        <v>0</v>
      </c>
      <c r="J18" s="11">
        <f t="shared" si="3"/>
        <v>0</v>
      </c>
      <c r="K18" s="11">
        <f t="shared" si="3"/>
        <v>896.8399999999999</v>
      </c>
      <c r="L18" s="11">
        <f t="shared" si="3"/>
        <v>896.8399999999999</v>
      </c>
      <c r="M18" s="11">
        <f t="shared" si="3"/>
        <v>0</v>
      </c>
      <c r="N18" s="11">
        <f t="shared" si="3"/>
        <v>0</v>
      </c>
      <c r="O18" s="11">
        <f t="shared" si="3"/>
        <v>0</v>
      </c>
    </row>
    <row r="19" spans="2:15" ht="15.75">
      <c r="B19" s="4"/>
      <c r="C19" s="14"/>
      <c r="D19" s="14"/>
      <c r="E19" s="15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2:15" ht="15.75">
      <c r="B20" s="102" t="s">
        <v>23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</row>
    <row r="21" spans="2:5" ht="15.75">
      <c r="B21" s="4"/>
      <c r="E21" s="6"/>
    </row>
    <row r="22" spans="2:15" ht="16.5" thickBot="1">
      <c r="B22" s="112" t="s">
        <v>25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</row>
    <row r="23" spans="2:15" ht="16.5" thickBot="1">
      <c r="B23" s="113" t="s">
        <v>26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5"/>
    </row>
    <row r="24" spans="2:15" ht="16.5" thickBot="1">
      <c r="B24" s="12" t="s">
        <v>24</v>
      </c>
      <c r="C24" s="13">
        <f>C25</f>
        <v>628.4</v>
      </c>
      <c r="D24" s="13">
        <f aca="true" t="shared" si="4" ref="D24:O24">D26+D27+D28</f>
        <v>628.4</v>
      </c>
      <c r="E24" s="13">
        <f t="shared" si="4"/>
        <v>628.4</v>
      </c>
      <c r="F24" s="13">
        <f t="shared" si="4"/>
        <v>0</v>
      </c>
      <c r="G24" s="13">
        <f t="shared" si="4"/>
        <v>0</v>
      </c>
      <c r="H24" s="13">
        <f t="shared" si="4"/>
        <v>0</v>
      </c>
      <c r="I24" s="13">
        <f t="shared" si="4"/>
        <v>0</v>
      </c>
      <c r="J24" s="13">
        <f t="shared" si="4"/>
        <v>0</v>
      </c>
      <c r="K24" s="13">
        <f t="shared" si="4"/>
        <v>628.4</v>
      </c>
      <c r="L24" s="13">
        <f t="shared" si="4"/>
        <v>628.4</v>
      </c>
      <c r="M24" s="13">
        <f t="shared" si="4"/>
        <v>0</v>
      </c>
      <c r="N24" s="13">
        <f t="shared" si="4"/>
        <v>0</v>
      </c>
      <c r="O24" s="13">
        <f t="shared" si="4"/>
        <v>0</v>
      </c>
    </row>
    <row r="25" spans="2:15" ht="16.5" thickBot="1">
      <c r="B25" s="10" t="s">
        <v>22</v>
      </c>
      <c r="C25" s="11">
        <f>C26+C27+C28</f>
        <v>628.4</v>
      </c>
      <c r="D25" s="11">
        <f aca="true" t="shared" si="5" ref="D25:O25">D26+D27+D28</f>
        <v>628.4</v>
      </c>
      <c r="E25" s="11">
        <f t="shared" si="5"/>
        <v>628.4</v>
      </c>
      <c r="F25" s="11">
        <f t="shared" si="5"/>
        <v>0</v>
      </c>
      <c r="G25" s="11">
        <f t="shared" si="5"/>
        <v>0</v>
      </c>
      <c r="H25" s="11">
        <f t="shared" si="5"/>
        <v>0</v>
      </c>
      <c r="I25" s="11">
        <f t="shared" si="5"/>
        <v>0</v>
      </c>
      <c r="J25" s="11">
        <f t="shared" si="5"/>
        <v>0</v>
      </c>
      <c r="K25" s="11">
        <f t="shared" si="5"/>
        <v>628.4</v>
      </c>
      <c r="L25" s="11">
        <f t="shared" si="5"/>
        <v>628.4</v>
      </c>
      <c r="M25" s="11">
        <f t="shared" si="5"/>
        <v>0</v>
      </c>
      <c r="N25" s="11">
        <f t="shared" si="5"/>
        <v>0</v>
      </c>
      <c r="O25" s="11">
        <f t="shared" si="5"/>
        <v>0</v>
      </c>
    </row>
    <row r="26" spans="2:15" ht="63.75" thickBot="1">
      <c r="B26" s="1" t="s">
        <v>37</v>
      </c>
      <c r="C26" s="44">
        <v>0</v>
      </c>
      <c r="D26" s="16">
        <v>0</v>
      </c>
      <c r="E26" s="17">
        <v>0</v>
      </c>
      <c r="F26" s="16"/>
      <c r="G26" s="16"/>
      <c r="H26" s="16"/>
      <c r="I26" s="16"/>
      <c r="J26" s="16"/>
      <c r="K26" s="16">
        <v>0</v>
      </c>
      <c r="L26" s="16"/>
      <c r="M26" s="18">
        <v>0</v>
      </c>
      <c r="N26" s="19"/>
      <c r="O26" s="20"/>
    </row>
    <row r="27" spans="2:15" ht="79.5" thickBot="1">
      <c r="B27" s="1" t="s">
        <v>27</v>
      </c>
      <c r="C27" s="53">
        <v>237.33</v>
      </c>
      <c r="D27" s="44">
        <v>237.33</v>
      </c>
      <c r="E27" s="45">
        <v>237.33</v>
      </c>
      <c r="F27" s="44"/>
      <c r="G27" s="44"/>
      <c r="H27" s="44"/>
      <c r="I27" s="44"/>
      <c r="J27" s="44">
        <v>0</v>
      </c>
      <c r="K27" s="44">
        <v>237.33</v>
      </c>
      <c r="L27" s="46">
        <v>237.33</v>
      </c>
      <c r="M27" s="18"/>
      <c r="N27" s="19"/>
      <c r="O27" s="21"/>
    </row>
    <row r="28" spans="2:15" ht="63.75" thickBot="1">
      <c r="B28" s="1" t="s">
        <v>28</v>
      </c>
      <c r="C28" s="45">
        <v>391.07</v>
      </c>
      <c r="D28" s="44">
        <v>391.07</v>
      </c>
      <c r="E28" s="45">
        <v>391.07</v>
      </c>
      <c r="F28" s="44"/>
      <c r="G28" s="44"/>
      <c r="H28" s="44"/>
      <c r="I28" s="44"/>
      <c r="J28" s="44">
        <v>0</v>
      </c>
      <c r="K28" s="44">
        <v>391.07</v>
      </c>
      <c r="L28" s="46">
        <v>391.07</v>
      </c>
      <c r="M28" s="18"/>
      <c r="N28" s="19"/>
      <c r="O28" s="21"/>
    </row>
    <row r="29" spans="2:15" ht="15.7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 ht="16.5" thickBot="1">
      <c r="B30" s="92" t="s">
        <v>29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</row>
    <row r="31" spans="2:15" ht="16.5" thickBot="1">
      <c r="B31" s="12" t="s">
        <v>24</v>
      </c>
      <c r="C31" s="13">
        <f aca="true" t="shared" si="6" ref="C31:O31">C32+C36+C38</f>
        <v>1578.9099999999999</v>
      </c>
      <c r="D31" s="13">
        <f t="shared" si="6"/>
        <v>1578.9099999999999</v>
      </c>
      <c r="E31" s="13">
        <f t="shared" si="6"/>
        <v>1578.9099999999999</v>
      </c>
      <c r="F31" s="13">
        <f t="shared" si="6"/>
        <v>0</v>
      </c>
      <c r="G31" s="13">
        <f t="shared" si="6"/>
        <v>0</v>
      </c>
      <c r="H31" s="13">
        <f t="shared" si="6"/>
        <v>0</v>
      </c>
      <c r="I31" s="13">
        <f t="shared" si="6"/>
        <v>0</v>
      </c>
      <c r="J31" s="13">
        <f t="shared" si="6"/>
        <v>0</v>
      </c>
      <c r="K31" s="13">
        <f t="shared" si="6"/>
        <v>1578.9099999999999</v>
      </c>
      <c r="L31" s="13">
        <f t="shared" si="6"/>
        <v>1197.6299999999999</v>
      </c>
      <c r="M31" s="13">
        <f t="shared" si="6"/>
        <v>381.28000000000003</v>
      </c>
      <c r="N31" s="13">
        <f t="shared" si="6"/>
        <v>0</v>
      </c>
      <c r="O31" s="13">
        <f t="shared" si="6"/>
        <v>0</v>
      </c>
    </row>
    <row r="32" spans="2:15" ht="16.5" thickBot="1">
      <c r="B32" s="10" t="s">
        <v>30</v>
      </c>
      <c r="C32" s="11">
        <f>C33+C34+C35</f>
        <v>424.99</v>
      </c>
      <c r="D32" s="11">
        <f aca="true" t="shared" si="7" ref="D32:O32">D33+D34+D35</f>
        <v>424.99</v>
      </c>
      <c r="E32" s="11">
        <f t="shared" si="7"/>
        <v>424.99</v>
      </c>
      <c r="F32" s="11">
        <f t="shared" si="7"/>
        <v>0</v>
      </c>
      <c r="G32" s="11">
        <f t="shared" si="7"/>
        <v>0</v>
      </c>
      <c r="H32" s="11">
        <f t="shared" si="7"/>
        <v>0</v>
      </c>
      <c r="I32" s="11">
        <f t="shared" si="7"/>
        <v>0</v>
      </c>
      <c r="J32" s="11">
        <f t="shared" si="7"/>
        <v>0</v>
      </c>
      <c r="K32" s="11">
        <f t="shared" si="7"/>
        <v>424.99</v>
      </c>
      <c r="L32" s="11">
        <f t="shared" si="7"/>
        <v>43.71</v>
      </c>
      <c r="M32" s="11">
        <f t="shared" si="7"/>
        <v>381.28000000000003</v>
      </c>
      <c r="N32" s="11">
        <f t="shared" si="7"/>
        <v>0</v>
      </c>
      <c r="O32" s="11">
        <f t="shared" si="7"/>
        <v>0</v>
      </c>
    </row>
    <row r="33" spans="2:15" ht="48" thickBot="1">
      <c r="B33" s="1" t="s">
        <v>31</v>
      </c>
      <c r="C33" s="44">
        <v>43.71</v>
      </c>
      <c r="D33" s="44">
        <v>43.71</v>
      </c>
      <c r="E33" s="44">
        <v>43.71</v>
      </c>
      <c r="F33" s="40"/>
      <c r="G33" s="38"/>
      <c r="H33" s="47"/>
      <c r="I33" s="39"/>
      <c r="J33" s="38"/>
      <c r="K33" s="44">
        <v>43.71</v>
      </c>
      <c r="L33" s="44">
        <v>43.71</v>
      </c>
      <c r="M33" s="39"/>
      <c r="N33" s="41"/>
      <c r="O33" s="43"/>
    </row>
    <row r="34" spans="2:15" ht="32.25" thickBot="1">
      <c r="B34" s="1" t="s">
        <v>55</v>
      </c>
      <c r="C34" s="44">
        <v>67.55</v>
      </c>
      <c r="D34" s="44">
        <v>67.55</v>
      </c>
      <c r="E34" s="44">
        <v>67.55</v>
      </c>
      <c r="F34" s="48"/>
      <c r="G34" s="49"/>
      <c r="H34" s="46"/>
      <c r="I34" s="50"/>
      <c r="J34" s="49"/>
      <c r="K34" s="44">
        <v>67.55</v>
      </c>
      <c r="L34" s="51"/>
      <c r="M34" s="44">
        <v>67.55</v>
      </c>
      <c r="N34" s="49"/>
      <c r="O34" s="18"/>
    </row>
    <row r="35" spans="2:15" ht="95.25" thickBot="1">
      <c r="B35" s="83" t="s">
        <v>56</v>
      </c>
      <c r="C35" s="47">
        <v>313.73</v>
      </c>
      <c r="D35" s="47">
        <v>313.73</v>
      </c>
      <c r="E35" s="47">
        <v>313.73</v>
      </c>
      <c r="F35" s="40"/>
      <c r="G35" s="41"/>
      <c r="H35" s="41"/>
      <c r="I35" s="84"/>
      <c r="J35" s="41"/>
      <c r="K35" s="47">
        <v>313.73</v>
      </c>
      <c r="L35" s="38"/>
      <c r="M35" s="47">
        <v>313.73</v>
      </c>
      <c r="N35" s="33"/>
      <c r="O35" s="85"/>
    </row>
    <row r="36" spans="2:15" ht="16.5" thickBot="1">
      <c r="B36" s="59" t="s">
        <v>51</v>
      </c>
      <c r="C36" s="60">
        <f>C37</f>
        <v>427.64</v>
      </c>
      <c r="D36" s="61">
        <f aca="true" t="shared" si="8" ref="D36:O36">D37</f>
        <v>427.64</v>
      </c>
      <c r="E36" s="60">
        <f t="shared" si="8"/>
        <v>427.64</v>
      </c>
      <c r="F36" s="61">
        <f t="shared" si="8"/>
        <v>0</v>
      </c>
      <c r="G36" s="60">
        <f t="shared" si="8"/>
        <v>0</v>
      </c>
      <c r="H36" s="61">
        <f t="shared" si="8"/>
        <v>0</v>
      </c>
      <c r="I36" s="60">
        <f t="shared" si="8"/>
        <v>0</v>
      </c>
      <c r="J36" s="61">
        <f t="shared" si="8"/>
        <v>0</v>
      </c>
      <c r="K36" s="60">
        <f t="shared" si="8"/>
        <v>427.64</v>
      </c>
      <c r="L36" s="61">
        <f t="shared" si="8"/>
        <v>427.64</v>
      </c>
      <c r="M36" s="60">
        <f t="shared" si="8"/>
        <v>0</v>
      </c>
      <c r="N36" s="61">
        <f t="shared" si="8"/>
        <v>0</v>
      </c>
      <c r="O36" s="60">
        <f t="shared" si="8"/>
        <v>0</v>
      </c>
    </row>
    <row r="37" spans="2:15" ht="32.25" thickBot="1">
      <c r="B37" s="76" t="s">
        <v>52</v>
      </c>
      <c r="C37" s="77">
        <v>427.64</v>
      </c>
      <c r="D37" s="77">
        <v>427.64</v>
      </c>
      <c r="E37" s="77">
        <v>427.64</v>
      </c>
      <c r="F37" s="77"/>
      <c r="G37" s="77"/>
      <c r="H37" s="77"/>
      <c r="I37" s="77"/>
      <c r="J37" s="77"/>
      <c r="K37" s="77">
        <v>427.64</v>
      </c>
      <c r="L37" s="77">
        <v>427.64</v>
      </c>
      <c r="M37" s="77"/>
      <c r="N37" s="77"/>
      <c r="O37" s="77"/>
    </row>
    <row r="38" spans="2:15" ht="16.5" thickBot="1">
      <c r="B38" s="10" t="s">
        <v>57</v>
      </c>
      <c r="C38" s="11">
        <f>C39+C40+C41</f>
        <v>726.28</v>
      </c>
      <c r="D38" s="11">
        <f aca="true" t="shared" si="9" ref="D38:O38">D39+D40+D41</f>
        <v>726.28</v>
      </c>
      <c r="E38" s="11">
        <f t="shared" si="9"/>
        <v>726.28</v>
      </c>
      <c r="F38" s="11">
        <f t="shared" si="9"/>
        <v>0</v>
      </c>
      <c r="G38" s="11">
        <f t="shared" si="9"/>
        <v>0</v>
      </c>
      <c r="H38" s="11">
        <f t="shared" si="9"/>
        <v>0</v>
      </c>
      <c r="I38" s="11">
        <f t="shared" si="9"/>
        <v>0</v>
      </c>
      <c r="J38" s="11">
        <f t="shared" si="9"/>
        <v>0</v>
      </c>
      <c r="K38" s="11">
        <f t="shared" si="9"/>
        <v>726.28</v>
      </c>
      <c r="L38" s="11">
        <f t="shared" si="9"/>
        <v>726.28</v>
      </c>
      <c r="M38" s="11">
        <f t="shared" si="9"/>
        <v>0</v>
      </c>
      <c r="N38" s="11">
        <f t="shared" si="9"/>
        <v>0</v>
      </c>
      <c r="O38" s="11">
        <f t="shared" si="9"/>
        <v>0</v>
      </c>
    </row>
    <row r="39" spans="2:15" ht="111" thickBot="1">
      <c r="B39" s="31" t="s">
        <v>36</v>
      </c>
      <c r="C39" s="38">
        <v>115</v>
      </c>
      <c r="D39" s="39">
        <v>115</v>
      </c>
      <c r="E39" s="38">
        <v>115</v>
      </c>
      <c r="F39" s="40"/>
      <c r="G39" s="41"/>
      <c r="H39" s="41"/>
      <c r="I39" s="42"/>
      <c r="J39" s="41"/>
      <c r="K39" s="39">
        <v>115</v>
      </c>
      <c r="L39" s="38">
        <v>115</v>
      </c>
      <c r="M39" s="39"/>
      <c r="N39" s="41"/>
      <c r="O39" s="43"/>
    </row>
    <row r="40" spans="2:15" ht="95.25" thickBot="1">
      <c r="B40" s="31" t="s">
        <v>34</v>
      </c>
      <c r="C40" s="38">
        <v>238</v>
      </c>
      <c r="D40" s="38">
        <v>238</v>
      </c>
      <c r="E40" s="38">
        <v>238</v>
      </c>
      <c r="F40" s="40"/>
      <c r="G40" s="41"/>
      <c r="H40" s="41"/>
      <c r="I40" s="42"/>
      <c r="J40" s="41"/>
      <c r="K40" s="38">
        <v>238</v>
      </c>
      <c r="L40" s="38">
        <v>238</v>
      </c>
      <c r="M40" s="39"/>
      <c r="N40" s="41"/>
      <c r="O40" s="43"/>
    </row>
    <row r="41" spans="2:15" ht="95.25" thickBot="1">
      <c r="B41" s="31" t="s">
        <v>35</v>
      </c>
      <c r="C41" s="38">
        <v>373.28</v>
      </c>
      <c r="D41" s="38">
        <v>373.28</v>
      </c>
      <c r="E41" s="38">
        <v>373.28</v>
      </c>
      <c r="F41" s="40"/>
      <c r="G41" s="41"/>
      <c r="H41" s="41"/>
      <c r="I41" s="42"/>
      <c r="J41" s="41"/>
      <c r="K41" s="38">
        <v>373.28</v>
      </c>
      <c r="L41" s="38">
        <v>373.28</v>
      </c>
      <c r="M41" s="39"/>
      <c r="N41" s="41"/>
      <c r="O41" s="43"/>
    </row>
    <row r="42" spans="2:15" ht="15" customHeight="1">
      <c r="B42" s="2"/>
      <c r="C42" s="24"/>
      <c r="D42" s="24"/>
      <c r="E42" s="24"/>
      <c r="F42" s="25"/>
      <c r="G42" s="26"/>
      <c r="H42" s="26"/>
      <c r="I42" s="26"/>
      <c r="J42" s="26"/>
      <c r="K42" s="24"/>
      <c r="L42" s="24"/>
      <c r="M42" s="24"/>
      <c r="N42" s="26"/>
      <c r="O42" s="26"/>
    </row>
    <row r="43" spans="2:15" ht="15" customHeight="1" thickBot="1">
      <c r="B43" s="92" t="s">
        <v>39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</row>
    <row r="44" spans="2:15" ht="15" customHeight="1" thickBot="1">
      <c r="B44" s="12" t="s">
        <v>24</v>
      </c>
      <c r="C44" s="13">
        <f aca="true" t="shared" si="10" ref="C44:O44">C45+C47</f>
        <v>3075.5800000000004</v>
      </c>
      <c r="D44" s="13">
        <f t="shared" si="10"/>
        <v>3075.5800000000004</v>
      </c>
      <c r="E44" s="13">
        <f t="shared" si="10"/>
        <v>3075.5800000000004</v>
      </c>
      <c r="F44" s="13">
        <f t="shared" si="10"/>
        <v>0</v>
      </c>
      <c r="G44" s="13">
        <f t="shared" si="10"/>
        <v>0</v>
      </c>
      <c r="H44" s="13">
        <f t="shared" si="10"/>
        <v>0</v>
      </c>
      <c r="I44" s="13">
        <f t="shared" si="10"/>
        <v>0</v>
      </c>
      <c r="J44" s="13">
        <f t="shared" si="10"/>
        <v>0</v>
      </c>
      <c r="K44" s="13">
        <f t="shared" si="10"/>
        <v>3075.5800000000004</v>
      </c>
      <c r="L44" s="13">
        <f t="shared" si="10"/>
        <v>3075.5800000000004</v>
      </c>
      <c r="M44" s="13">
        <f t="shared" si="10"/>
        <v>0</v>
      </c>
      <c r="N44" s="13">
        <f t="shared" si="10"/>
        <v>0</v>
      </c>
      <c r="O44" s="13">
        <f t="shared" si="10"/>
        <v>0</v>
      </c>
    </row>
    <row r="45" spans="2:15" ht="15" customHeight="1" thickBot="1">
      <c r="B45" s="10" t="s">
        <v>30</v>
      </c>
      <c r="C45" s="11">
        <f aca="true" t="shared" si="11" ref="C45:O45">C46</f>
        <v>2644.01</v>
      </c>
      <c r="D45" s="11">
        <f t="shared" si="11"/>
        <v>2644.01</v>
      </c>
      <c r="E45" s="11">
        <f t="shared" si="11"/>
        <v>2644.01</v>
      </c>
      <c r="F45" s="11">
        <f t="shared" si="11"/>
        <v>0</v>
      </c>
      <c r="G45" s="11">
        <f t="shared" si="11"/>
        <v>0</v>
      </c>
      <c r="H45" s="11">
        <f t="shared" si="11"/>
        <v>0</v>
      </c>
      <c r="I45" s="11">
        <f t="shared" si="11"/>
        <v>0</v>
      </c>
      <c r="J45" s="11">
        <f t="shared" si="11"/>
        <v>0</v>
      </c>
      <c r="K45" s="11">
        <f t="shared" si="11"/>
        <v>2644.01</v>
      </c>
      <c r="L45" s="11">
        <f t="shared" si="11"/>
        <v>2644.01</v>
      </c>
      <c r="M45" s="11">
        <f t="shared" si="11"/>
        <v>0</v>
      </c>
      <c r="N45" s="11">
        <f t="shared" si="11"/>
        <v>0</v>
      </c>
      <c r="O45" s="11">
        <f t="shared" si="11"/>
        <v>0</v>
      </c>
    </row>
    <row r="46" spans="2:15" ht="48" thickBot="1">
      <c r="B46" s="55" t="s">
        <v>40</v>
      </c>
      <c r="C46" s="56">
        <v>2644.01</v>
      </c>
      <c r="D46" s="56">
        <v>2644.01</v>
      </c>
      <c r="E46" s="56">
        <v>2644.01</v>
      </c>
      <c r="F46" s="57"/>
      <c r="G46" s="58"/>
      <c r="H46" s="58"/>
      <c r="I46" s="58"/>
      <c r="J46" s="58"/>
      <c r="K46" s="56">
        <v>2644.01</v>
      </c>
      <c r="L46" s="56">
        <v>2644.01</v>
      </c>
      <c r="M46" s="58"/>
      <c r="N46" s="23"/>
      <c r="O46" s="23"/>
    </row>
    <row r="47" spans="2:15" ht="16.5" thickBot="1">
      <c r="B47" s="59" t="s">
        <v>51</v>
      </c>
      <c r="C47" s="60">
        <f>C48+C49</f>
        <v>431.57</v>
      </c>
      <c r="D47" s="60">
        <f aca="true" t="shared" si="12" ref="D47:O47">D48+D49</f>
        <v>431.57</v>
      </c>
      <c r="E47" s="60">
        <f t="shared" si="12"/>
        <v>431.57</v>
      </c>
      <c r="F47" s="60">
        <f t="shared" si="12"/>
        <v>0</v>
      </c>
      <c r="G47" s="60">
        <f t="shared" si="12"/>
        <v>0</v>
      </c>
      <c r="H47" s="60">
        <f t="shared" si="12"/>
        <v>0</v>
      </c>
      <c r="I47" s="60">
        <f t="shared" si="12"/>
        <v>0</v>
      </c>
      <c r="J47" s="60">
        <f t="shared" si="12"/>
        <v>0</v>
      </c>
      <c r="K47" s="60">
        <f t="shared" si="12"/>
        <v>431.57</v>
      </c>
      <c r="L47" s="60">
        <f t="shared" si="12"/>
        <v>431.57</v>
      </c>
      <c r="M47" s="60">
        <f t="shared" si="12"/>
        <v>0</v>
      </c>
      <c r="N47" s="60">
        <f t="shared" si="12"/>
        <v>0</v>
      </c>
      <c r="O47" s="60">
        <f t="shared" si="12"/>
        <v>0</v>
      </c>
    </row>
    <row r="48" spans="2:15" ht="48" thickBot="1">
      <c r="B48" s="35" t="s">
        <v>49</v>
      </c>
      <c r="C48" s="16">
        <v>176.47</v>
      </c>
      <c r="D48" s="16">
        <v>176.47</v>
      </c>
      <c r="E48" s="16">
        <v>176.47</v>
      </c>
      <c r="F48" s="54"/>
      <c r="G48" s="16"/>
      <c r="H48" s="16"/>
      <c r="I48" s="16"/>
      <c r="J48" s="16"/>
      <c r="K48" s="16">
        <v>176.47</v>
      </c>
      <c r="L48" s="16">
        <v>176.47</v>
      </c>
      <c r="M48" s="16"/>
      <c r="N48" s="16"/>
      <c r="O48" s="16"/>
    </row>
    <row r="49" spans="2:15" ht="48" thickBot="1">
      <c r="B49" s="35" t="s">
        <v>50</v>
      </c>
      <c r="C49" s="16">
        <v>255.1</v>
      </c>
      <c r="D49" s="16">
        <v>255.1</v>
      </c>
      <c r="E49" s="16">
        <v>255.1</v>
      </c>
      <c r="F49" s="54"/>
      <c r="G49" s="16"/>
      <c r="H49" s="16"/>
      <c r="I49" s="16"/>
      <c r="J49" s="16"/>
      <c r="K49" s="16">
        <v>255.1</v>
      </c>
      <c r="L49" s="16">
        <v>255.1</v>
      </c>
      <c r="M49" s="16"/>
      <c r="N49" s="16"/>
      <c r="O49" s="16"/>
    </row>
    <row r="50" spans="2:15" ht="15.75">
      <c r="B50" s="2"/>
      <c r="C50" s="24"/>
      <c r="D50" s="24"/>
      <c r="E50" s="24"/>
      <c r="F50" s="25"/>
      <c r="G50" s="24"/>
      <c r="H50" s="24"/>
      <c r="I50" s="24"/>
      <c r="J50" s="24"/>
      <c r="K50" s="24"/>
      <c r="L50" s="24"/>
      <c r="M50" s="24"/>
      <c r="N50" s="26"/>
      <c r="O50" s="26"/>
    </row>
    <row r="51" spans="2:15" ht="16.5" thickBot="1">
      <c r="B51" s="27" t="s">
        <v>32</v>
      </c>
      <c r="C51" s="24"/>
      <c r="D51" s="24"/>
      <c r="E51" s="24"/>
      <c r="F51" s="24"/>
      <c r="G51" s="26"/>
      <c r="H51" s="26"/>
      <c r="I51" s="26"/>
      <c r="J51" s="26"/>
      <c r="K51" s="24"/>
      <c r="L51" s="24"/>
      <c r="M51" s="24"/>
      <c r="N51" s="26"/>
      <c r="O51" s="26"/>
    </row>
    <row r="52" spans="2:15" ht="16.5" thickBot="1">
      <c r="B52" s="12" t="s">
        <v>24</v>
      </c>
      <c r="C52" s="28">
        <f>C53+C55+C58</f>
        <v>993.75</v>
      </c>
      <c r="D52" s="28">
        <f aca="true" t="shared" si="13" ref="D52:O52">D53+D55+D58</f>
        <v>993.75</v>
      </c>
      <c r="E52" s="28">
        <f t="shared" si="13"/>
        <v>993.75</v>
      </c>
      <c r="F52" s="28">
        <f t="shared" si="13"/>
        <v>0</v>
      </c>
      <c r="G52" s="28">
        <f t="shared" si="13"/>
        <v>0</v>
      </c>
      <c r="H52" s="28">
        <f t="shared" si="13"/>
        <v>0</v>
      </c>
      <c r="I52" s="28">
        <f t="shared" si="13"/>
        <v>0</v>
      </c>
      <c r="J52" s="28">
        <f t="shared" si="13"/>
        <v>0</v>
      </c>
      <c r="K52" s="28">
        <f t="shared" si="13"/>
        <v>993.75</v>
      </c>
      <c r="L52" s="28">
        <f t="shared" si="13"/>
        <v>993.75</v>
      </c>
      <c r="M52" s="28">
        <f t="shared" si="13"/>
        <v>0</v>
      </c>
      <c r="N52" s="28">
        <f t="shared" si="13"/>
        <v>0</v>
      </c>
      <c r="O52" s="28">
        <f t="shared" si="13"/>
        <v>0</v>
      </c>
    </row>
    <row r="53" spans="2:15" ht="16.5" thickBot="1">
      <c r="B53" s="10" t="s">
        <v>33</v>
      </c>
      <c r="C53" s="29">
        <f>C54</f>
        <v>176.17</v>
      </c>
      <c r="D53" s="29">
        <f aca="true" t="shared" si="14" ref="D53:O53">D54</f>
        <v>176.17</v>
      </c>
      <c r="E53" s="29">
        <f t="shared" si="14"/>
        <v>176.17</v>
      </c>
      <c r="F53" s="29">
        <f t="shared" si="14"/>
        <v>0</v>
      </c>
      <c r="G53" s="29">
        <f t="shared" si="14"/>
        <v>0</v>
      </c>
      <c r="H53" s="29">
        <f t="shared" si="14"/>
        <v>0</v>
      </c>
      <c r="I53" s="29">
        <f t="shared" si="14"/>
        <v>0</v>
      </c>
      <c r="J53" s="29">
        <f t="shared" si="14"/>
        <v>0</v>
      </c>
      <c r="K53" s="29">
        <f t="shared" si="14"/>
        <v>176.17</v>
      </c>
      <c r="L53" s="29">
        <f t="shared" si="14"/>
        <v>176.17</v>
      </c>
      <c r="M53" s="29">
        <f t="shared" si="14"/>
        <v>0</v>
      </c>
      <c r="N53" s="29">
        <f t="shared" si="14"/>
        <v>0</v>
      </c>
      <c r="O53" s="29">
        <f t="shared" si="14"/>
        <v>0</v>
      </c>
    </row>
    <row r="54" spans="2:15" ht="48" thickBot="1">
      <c r="B54" s="78" t="s">
        <v>38</v>
      </c>
      <c r="C54" s="38">
        <v>176.17</v>
      </c>
      <c r="D54" s="22">
        <v>176.17</v>
      </c>
      <c r="E54" s="22">
        <v>176.17</v>
      </c>
      <c r="F54" s="32"/>
      <c r="G54" s="33"/>
      <c r="H54" s="34"/>
      <c r="I54" s="33"/>
      <c r="J54" s="34"/>
      <c r="K54" s="22">
        <v>176.17</v>
      </c>
      <c r="L54" s="22">
        <v>176.17</v>
      </c>
      <c r="M54" s="22"/>
      <c r="N54" s="34"/>
      <c r="O54" s="33"/>
    </row>
    <row r="55" spans="2:15" ht="16.5" thickBot="1">
      <c r="B55" s="59" t="s">
        <v>51</v>
      </c>
      <c r="C55" s="72">
        <f>C56+C57</f>
        <v>647.02</v>
      </c>
      <c r="D55" s="86">
        <f aca="true" t="shared" si="15" ref="D55:O55">D56+D57</f>
        <v>647.02</v>
      </c>
      <c r="E55" s="72">
        <f t="shared" si="15"/>
        <v>647.02</v>
      </c>
      <c r="F55" s="86">
        <f t="shared" si="15"/>
        <v>0</v>
      </c>
      <c r="G55" s="72">
        <f t="shared" si="15"/>
        <v>0</v>
      </c>
      <c r="H55" s="86">
        <f t="shared" si="15"/>
        <v>0</v>
      </c>
      <c r="I55" s="72">
        <f t="shared" si="15"/>
        <v>0</v>
      </c>
      <c r="J55" s="86">
        <f t="shared" si="15"/>
        <v>0</v>
      </c>
      <c r="K55" s="72">
        <f t="shared" si="15"/>
        <v>647.02</v>
      </c>
      <c r="L55" s="86">
        <f t="shared" si="15"/>
        <v>647.02</v>
      </c>
      <c r="M55" s="72">
        <f t="shared" si="15"/>
        <v>0</v>
      </c>
      <c r="N55" s="86">
        <f t="shared" si="15"/>
        <v>0</v>
      </c>
      <c r="O55" s="82">
        <f t="shared" si="15"/>
        <v>0</v>
      </c>
    </row>
    <row r="56" spans="2:15" ht="63">
      <c r="B56" s="65" t="s">
        <v>53</v>
      </c>
      <c r="C56" s="62">
        <v>506.32</v>
      </c>
      <c r="D56" s="62">
        <v>506.32</v>
      </c>
      <c r="E56" s="62">
        <v>506.32</v>
      </c>
      <c r="F56" s="63"/>
      <c r="G56" s="64"/>
      <c r="H56" s="64"/>
      <c r="I56" s="64"/>
      <c r="J56" s="64"/>
      <c r="K56" s="62">
        <v>506.32</v>
      </c>
      <c r="L56" s="62">
        <v>506.32</v>
      </c>
      <c r="M56" s="63"/>
      <c r="N56" s="64"/>
      <c r="O56" s="66"/>
    </row>
    <row r="57" spans="2:15" ht="48" thickBot="1">
      <c r="B57" s="67" t="s">
        <v>58</v>
      </c>
      <c r="C57" s="68">
        <v>140.7</v>
      </c>
      <c r="D57" s="68">
        <v>140.7</v>
      </c>
      <c r="E57" s="68">
        <v>140.7</v>
      </c>
      <c r="F57" s="69"/>
      <c r="G57" s="70"/>
      <c r="H57" s="70"/>
      <c r="I57" s="70"/>
      <c r="J57" s="70"/>
      <c r="K57" s="68">
        <v>140.7</v>
      </c>
      <c r="L57" s="68">
        <v>140.7</v>
      </c>
      <c r="M57" s="69"/>
      <c r="N57" s="70"/>
      <c r="O57" s="71"/>
    </row>
    <row r="58" spans="2:15" ht="16.5" thickBot="1">
      <c r="B58" s="10" t="s">
        <v>57</v>
      </c>
      <c r="C58" s="11">
        <f>C59</f>
        <v>170.56</v>
      </c>
      <c r="D58" s="11">
        <f aca="true" t="shared" si="16" ref="D58:O58">D59</f>
        <v>170.56</v>
      </c>
      <c r="E58" s="11">
        <f t="shared" si="16"/>
        <v>170.56</v>
      </c>
      <c r="F58" s="11">
        <f t="shared" si="16"/>
        <v>0</v>
      </c>
      <c r="G58" s="11">
        <f t="shared" si="16"/>
        <v>0</v>
      </c>
      <c r="H58" s="11">
        <f t="shared" si="16"/>
        <v>0</v>
      </c>
      <c r="I58" s="11">
        <f t="shared" si="16"/>
        <v>0</v>
      </c>
      <c r="J58" s="11">
        <f t="shared" si="16"/>
        <v>0</v>
      </c>
      <c r="K58" s="11">
        <f t="shared" si="16"/>
        <v>170.56</v>
      </c>
      <c r="L58" s="11">
        <f t="shared" si="16"/>
        <v>170.56</v>
      </c>
      <c r="M58" s="11">
        <f t="shared" si="16"/>
        <v>0</v>
      </c>
      <c r="N58" s="11">
        <f t="shared" si="16"/>
        <v>0</v>
      </c>
      <c r="O58" s="11">
        <f t="shared" si="16"/>
        <v>0</v>
      </c>
    </row>
    <row r="59" spans="2:15" ht="16.5" thickBot="1">
      <c r="B59" s="31" t="s">
        <v>41</v>
      </c>
      <c r="C59" s="38">
        <v>170.56</v>
      </c>
      <c r="D59" s="79">
        <v>170.56</v>
      </c>
      <c r="E59" s="80">
        <v>170.56</v>
      </c>
      <c r="F59" s="81"/>
      <c r="G59" s="33"/>
      <c r="H59" s="34"/>
      <c r="I59" s="33"/>
      <c r="J59" s="34"/>
      <c r="K59" s="22">
        <v>170.56</v>
      </c>
      <c r="L59" s="32">
        <v>170.56</v>
      </c>
      <c r="M59" s="22"/>
      <c r="N59" s="34"/>
      <c r="O59" s="33"/>
    </row>
    <row r="60" spans="2:15" ht="15.75">
      <c r="B60" s="2"/>
      <c r="C60" s="24"/>
      <c r="D60" s="24"/>
      <c r="E60" s="24"/>
      <c r="F60" s="24"/>
      <c r="G60" s="26"/>
      <c r="H60" s="26"/>
      <c r="I60" s="26"/>
      <c r="J60" s="26"/>
      <c r="K60" s="24"/>
      <c r="L60" s="24"/>
      <c r="M60" s="24"/>
      <c r="N60" s="26"/>
      <c r="O60" s="26"/>
    </row>
    <row r="61" spans="2:15" ht="15.75">
      <c r="B61" s="2"/>
      <c r="C61" s="24"/>
      <c r="D61" s="24"/>
      <c r="E61" s="24"/>
      <c r="F61" s="24"/>
      <c r="G61" s="26"/>
      <c r="H61" s="26"/>
      <c r="I61" s="26"/>
      <c r="J61" s="26"/>
      <c r="K61" s="24"/>
      <c r="L61" s="24"/>
      <c r="M61" s="24"/>
      <c r="N61" s="26"/>
      <c r="O61" s="26"/>
    </row>
    <row r="62" spans="2:15" ht="15" customHeight="1">
      <c r="B62" s="88" t="s">
        <v>43</v>
      </c>
      <c r="C62" s="88"/>
      <c r="D62" s="88"/>
      <c r="E62" s="88"/>
      <c r="F62" s="88"/>
      <c r="G62" s="26"/>
      <c r="H62" s="26"/>
      <c r="I62" s="89" t="s">
        <v>44</v>
      </c>
      <c r="J62" s="89"/>
      <c r="K62" s="89"/>
      <c r="L62" s="89"/>
      <c r="M62" s="89"/>
      <c r="O62" s="26"/>
    </row>
    <row r="63" spans="2:15" ht="15" customHeight="1">
      <c r="B63" s="88" t="s">
        <v>45</v>
      </c>
      <c r="C63" s="88"/>
      <c r="D63" s="88"/>
      <c r="E63" s="88"/>
      <c r="F63" s="88"/>
      <c r="G63" s="26"/>
      <c r="H63" s="26"/>
      <c r="I63" s="89" t="s">
        <v>47</v>
      </c>
      <c r="J63" s="89"/>
      <c r="K63" s="89"/>
      <c r="L63" s="89"/>
      <c r="M63" s="89"/>
      <c r="O63" s="26"/>
    </row>
    <row r="64" spans="2:15" ht="15" customHeight="1">
      <c r="B64" s="88" t="s">
        <v>46</v>
      </c>
      <c r="C64" s="88"/>
      <c r="D64" s="88"/>
      <c r="E64" s="88"/>
      <c r="F64" s="88"/>
      <c r="G64" s="30"/>
      <c r="H64" s="30"/>
      <c r="I64" s="88" t="s">
        <v>48</v>
      </c>
      <c r="J64" s="88"/>
      <c r="K64" s="88"/>
      <c r="L64" s="88"/>
      <c r="M64" s="88"/>
      <c r="O64" s="30"/>
    </row>
  </sheetData>
  <sheetProtection/>
  <mergeCells count="29">
    <mergeCell ref="B43:O43"/>
    <mergeCell ref="I62:M62"/>
    <mergeCell ref="I64:M64"/>
    <mergeCell ref="B6:O6"/>
    <mergeCell ref="B22:O22"/>
    <mergeCell ref="B23:O23"/>
    <mergeCell ref="O9:O13"/>
    <mergeCell ref="F10:G13"/>
    <mergeCell ref="H10:H13"/>
    <mergeCell ref="B9:B13"/>
    <mergeCell ref="I10:I13"/>
    <mergeCell ref="F9:M9"/>
    <mergeCell ref="B29:O29"/>
    <mergeCell ref="B20:O20"/>
    <mergeCell ref="N9:N13"/>
    <mergeCell ref="J10:J13"/>
    <mergeCell ref="K10:K13"/>
    <mergeCell ref="L10:M11"/>
    <mergeCell ref="L12:L13"/>
    <mergeCell ref="K1:O1"/>
    <mergeCell ref="B63:F63"/>
    <mergeCell ref="B64:F64"/>
    <mergeCell ref="I63:M63"/>
    <mergeCell ref="M12:M13"/>
    <mergeCell ref="B30:O30"/>
    <mergeCell ref="D9:D13"/>
    <mergeCell ref="C9:C13"/>
    <mergeCell ref="B62:F62"/>
    <mergeCell ref="E9:E13"/>
  </mergeCells>
  <printOptions horizontalCentered="1"/>
  <pageMargins left="0" right="0" top="0" bottom="0" header="0" footer="0"/>
  <pageSetup horizontalDpi="600" verticalDpi="600" orientation="landscape" paperSize="9" scale="69" r:id="rId1"/>
  <rowBreaks count="2" manualBreakCount="2">
    <brk id="28" max="255" man="1"/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:A10"/>
    </sheetView>
  </sheetViews>
  <sheetFormatPr defaultColWidth="9.140625" defaultRowHeight="15"/>
  <cols>
    <col min="1" max="1" width="10.57421875" style="0" bestFit="1" customWidth="1"/>
  </cols>
  <sheetData>
    <row r="1" ht="15">
      <c r="A1" s="36">
        <v>278742.21</v>
      </c>
    </row>
    <row r="2" ht="15">
      <c r="A2" s="36">
        <v>162770.65</v>
      </c>
    </row>
    <row r="3" ht="15">
      <c r="A3" s="36">
        <v>599673.14</v>
      </c>
    </row>
    <row r="4" ht="15">
      <c r="A4" s="36">
        <v>140577.07</v>
      </c>
    </row>
    <row r="5" ht="15">
      <c r="A5" s="36">
        <v>1952011.48</v>
      </c>
    </row>
    <row r="6" ht="15">
      <c r="A6" s="36">
        <v>11290</v>
      </c>
    </row>
    <row r="7" ht="15">
      <c r="A7" s="36">
        <v>16000</v>
      </c>
    </row>
    <row r="8" ht="15">
      <c r="A8" s="37">
        <f>SUM(A1:A7)</f>
        <v>3161064.55</v>
      </c>
    </row>
    <row r="9" ht="15">
      <c r="A9" s="37">
        <f>A8-1952011.48</f>
        <v>1209053.0699999998</v>
      </c>
    </row>
    <row r="10" ht="15">
      <c r="A10" s="3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(Chinese)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Salistean Veronica</dc:creator>
  <cp:keywords/>
  <dc:description/>
  <cp:lastModifiedBy>Windows User</cp:lastModifiedBy>
  <cp:lastPrinted>2024-01-30T11:28:53Z</cp:lastPrinted>
  <dcterms:created xsi:type="dcterms:W3CDTF">2009-02-02T07:21:20Z</dcterms:created>
  <dcterms:modified xsi:type="dcterms:W3CDTF">2024-02-16T09:26:07Z</dcterms:modified>
  <cp:category/>
  <cp:version/>
  <cp:contentType/>
  <cp:contentStatus/>
</cp:coreProperties>
</file>